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ergArnold\Desktop\"/>
    </mc:Choice>
  </mc:AlternateContent>
  <xr:revisionPtr revIDLastSave="0" documentId="13_ncr:1_{BC86EEFF-5524-499A-85CE-0BD74414A3F8}" xr6:coauthVersionLast="45" xr6:coauthVersionMax="45" xr10:uidLastSave="{00000000-0000-0000-0000-000000000000}"/>
  <bookViews>
    <workbookView xWindow="11180" yWindow="870" windowWidth="30630" windowHeight="20500" xr2:uid="{07562FE3-A8D8-4B39-8E41-86816D107B0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20" i="1"/>
  <c r="J21" i="1"/>
  <c r="J22" i="1"/>
  <c r="J23" i="1"/>
  <c r="J24" i="1"/>
  <c r="J25" i="1"/>
  <c r="J26" i="1"/>
  <c r="J27" i="1"/>
  <c r="J28" i="1"/>
  <c r="J29" i="1"/>
  <c r="J18" i="1"/>
  <c r="L3" i="1"/>
  <c r="L4" i="1"/>
  <c r="L5" i="1"/>
  <c r="L6" i="1"/>
  <c r="L7" i="1"/>
  <c r="L8" i="1"/>
  <c r="L9" i="1"/>
  <c r="L10" i="1"/>
  <c r="L11" i="1"/>
  <c r="L12" i="1"/>
  <c r="L13" i="1"/>
  <c r="L2" i="1"/>
  <c r="H4" i="1"/>
  <c r="H5" i="1" s="1"/>
  <c r="H6" i="1" s="1"/>
  <c r="H7" i="1" s="1"/>
  <c r="H8" i="1" s="1"/>
  <c r="H9" i="1" s="1"/>
  <c r="H10" i="1" s="1"/>
  <c r="H11" i="1" s="1"/>
  <c r="H12" i="1" s="1"/>
  <c r="H13" i="1" s="1"/>
  <c r="H3" i="1"/>
  <c r="H2" i="1"/>
  <c r="E4" i="1"/>
  <c r="E5" i="1" s="1"/>
  <c r="E6" i="1" s="1"/>
  <c r="E7" i="1" s="1"/>
  <c r="E8" i="1" s="1"/>
  <c r="E9" i="1" s="1"/>
  <c r="E10" i="1" s="1"/>
  <c r="E11" i="1" s="1"/>
  <c r="E12" i="1" s="1"/>
  <c r="E13" i="1" s="1"/>
  <c r="E3" i="1"/>
  <c r="E2" i="1"/>
  <c r="G3" i="1"/>
  <c r="G4" i="1"/>
  <c r="G5" i="1"/>
  <c r="G6" i="1"/>
  <c r="G7" i="1"/>
  <c r="G8" i="1"/>
  <c r="G9" i="1"/>
  <c r="G10" i="1"/>
  <c r="G11" i="1"/>
  <c r="G12" i="1"/>
  <c r="G13" i="1"/>
  <c r="G2" i="1"/>
  <c r="D3" i="1"/>
  <c r="D4" i="1"/>
  <c r="D5" i="1"/>
  <c r="D6" i="1"/>
  <c r="D7" i="1"/>
  <c r="D8" i="1"/>
  <c r="D9" i="1"/>
  <c r="D10" i="1"/>
  <c r="D11" i="1"/>
  <c r="D12" i="1"/>
  <c r="D13" i="1"/>
  <c r="D2" i="1"/>
  <c r="J4" i="1"/>
  <c r="J3" i="1"/>
  <c r="J2" i="1"/>
</calcChain>
</file>

<file path=xl/sharedStrings.xml><?xml version="1.0" encoding="utf-8"?>
<sst xmlns="http://schemas.openxmlformats.org/spreadsheetml/2006/main" count="16" uniqueCount="15">
  <si>
    <t>Etappe</t>
  </si>
  <si>
    <t>Etappenlänge in Meter</t>
  </si>
  <si>
    <t>Escargot m/h</t>
  </si>
  <si>
    <t>Raserati m/h</t>
  </si>
  <si>
    <t>Etappen</t>
  </si>
  <si>
    <t>Mittelwert:</t>
  </si>
  <si>
    <t>Modus:</t>
  </si>
  <si>
    <t>Median:</t>
  </si>
  <si>
    <t>Escargot Dauer in h</t>
  </si>
  <si>
    <t>Raserati Dauer in h</t>
  </si>
  <si>
    <t>Raserati Kumilierte Zeit in h</t>
  </si>
  <si>
    <t>Escargot Kumulierte Zeit in h</t>
  </si>
  <si>
    <t>Zeitdifferenz in h</t>
  </si>
  <si>
    <t>Sieger</t>
  </si>
  <si>
    <t>Etappensieger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</si>
</sst>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/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Geschwindigkeitsvergleich pro Etappe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Raserati m/h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Tabelle1!$C$2:$C$13</c:f>
              <c:numCache>
                <c:formatCode>General</c:formatCode>
                <c:ptCount val="12"/>
                <c:pt idx="0">
                  <c:v>0.8</c:v>
                </c:pt>
                <c:pt idx="1">
                  <c:v>0.6</c:v>
                </c:pt>
                <c:pt idx="2">
                  <c:v>0.68</c:v>
                </c:pt>
                <c:pt idx="3">
                  <c:v>0.72</c:v>
                </c:pt>
                <c:pt idx="4">
                  <c:v>0.9</c:v>
                </c:pt>
                <c:pt idx="5">
                  <c:v>0.88</c:v>
                </c:pt>
                <c:pt idx="6">
                  <c:v>0.87</c:v>
                </c:pt>
                <c:pt idx="7">
                  <c:v>0.69</c:v>
                </c:pt>
                <c:pt idx="8">
                  <c:v>0.75</c:v>
                </c:pt>
                <c:pt idx="9">
                  <c:v>0.77</c:v>
                </c:pt>
                <c:pt idx="10">
                  <c:v>0.63</c:v>
                </c:pt>
                <c:pt idx="11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B-442E-A8D6-D74F2F2E2900}"/>
            </c:ext>
          </c:extLst>
        </c:ser>
        <c:ser>
          <c:idx val="1"/>
          <c:order val="1"/>
          <c:tx>
            <c:v>Escargot m/h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Tabelle1!$F$2:$F$13</c:f>
              <c:numCache>
                <c:formatCode>General</c:formatCode>
                <c:ptCount val="12"/>
                <c:pt idx="0">
                  <c:v>0.77</c:v>
                </c:pt>
                <c:pt idx="1">
                  <c:v>0.8</c:v>
                </c:pt>
                <c:pt idx="2">
                  <c:v>0.79</c:v>
                </c:pt>
                <c:pt idx="3">
                  <c:v>0.81</c:v>
                </c:pt>
                <c:pt idx="4">
                  <c:v>0.69</c:v>
                </c:pt>
                <c:pt idx="5">
                  <c:v>0.85</c:v>
                </c:pt>
                <c:pt idx="6">
                  <c:v>0.96</c:v>
                </c:pt>
                <c:pt idx="7">
                  <c:v>0.87</c:v>
                </c:pt>
                <c:pt idx="8">
                  <c:v>0.82</c:v>
                </c:pt>
                <c:pt idx="9">
                  <c:v>0.74</c:v>
                </c:pt>
                <c:pt idx="10">
                  <c:v>0.71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B-442E-A8D6-D74F2F2E290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6208368"/>
        <c:axId val="984655200"/>
      </c:barChart>
      <c:catAx>
        <c:axId val="986208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Etappe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4655200"/>
        <c:crosses val="autoZero"/>
        <c:auto val="1"/>
        <c:lblAlgn val="ctr"/>
        <c:lblOffset val="100"/>
        <c:noMultiLvlLbl val="0"/>
      </c:catAx>
      <c:valAx>
        <c:axId val="98465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m/h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620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Zeit in Stunden über alle Etappen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Raserati Kumulierte Zeit in 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Tabelle1!$E$2:$E$13</c:f>
              <c:numCache>
                <c:formatCode>General</c:formatCode>
                <c:ptCount val="12"/>
                <c:pt idx="0">
                  <c:v>4</c:v>
                </c:pt>
                <c:pt idx="1">
                  <c:v>7.1666666666666661</c:v>
                </c:pt>
                <c:pt idx="2">
                  <c:v>12.166666666666664</c:v>
                </c:pt>
                <c:pt idx="3">
                  <c:v>16.749999999999996</c:v>
                </c:pt>
                <c:pt idx="4">
                  <c:v>19.749999999999996</c:v>
                </c:pt>
                <c:pt idx="5">
                  <c:v>23.045454545454543</c:v>
                </c:pt>
                <c:pt idx="6">
                  <c:v>25.114420062695924</c:v>
                </c:pt>
                <c:pt idx="7">
                  <c:v>28.882536004724908</c:v>
                </c:pt>
                <c:pt idx="8">
                  <c:v>31.949202671391575</c:v>
                </c:pt>
                <c:pt idx="9">
                  <c:v>34.806345528534429</c:v>
                </c:pt>
                <c:pt idx="10">
                  <c:v>37.663488385677283</c:v>
                </c:pt>
                <c:pt idx="11">
                  <c:v>39.97118069336959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A-4D12-AF62-5796D19D208F}"/>
            </c:ext>
          </c:extLst>
        </c:ser>
        <c:ser>
          <c:idx val="1"/>
          <c:order val="1"/>
          <c:tx>
            <c:v>Escargot Kumulier Zeit in 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Tabelle1!$H$2:$H$13</c:f>
              <c:numCache>
                <c:formatCode>General</c:formatCode>
                <c:ptCount val="12"/>
                <c:pt idx="0">
                  <c:v>4.1558441558441563</c:v>
                </c:pt>
                <c:pt idx="1">
                  <c:v>6.5308441558441555</c:v>
                </c:pt>
                <c:pt idx="2">
                  <c:v>10.834641624198586</c:v>
                </c:pt>
                <c:pt idx="3">
                  <c:v>14.908715698272658</c:v>
                </c:pt>
                <c:pt idx="4">
                  <c:v>18.821759176533529</c:v>
                </c:pt>
                <c:pt idx="5">
                  <c:v>22.233523882415881</c:v>
                </c:pt>
                <c:pt idx="6">
                  <c:v>24.108523882415881</c:v>
                </c:pt>
                <c:pt idx="7">
                  <c:v>27.097029629542316</c:v>
                </c:pt>
                <c:pt idx="8">
                  <c:v>29.901907678322804</c:v>
                </c:pt>
                <c:pt idx="9">
                  <c:v>32.874880651295776</c:v>
                </c:pt>
                <c:pt idx="10">
                  <c:v>35.410091918901408</c:v>
                </c:pt>
                <c:pt idx="11">
                  <c:v>38.410091918901408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EA-4D12-AF62-5796D19D2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6855808"/>
        <c:axId val="984673920"/>
      </c:lineChart>
      <c:catAx>
        <c:axId val="97685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Etappe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4673920"/>
        <c:crosses val="autoZero"/>
        <c:auto val="1"/>
        <c:lblAlgn val="ctr"/>
        <c:lblOffset val="100"/>
        <c:noMultiLvlLbl val="0"/>
      </c:catAx>
      <c:valAx>
        <c:axId val="98467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Kumulierte Zeit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68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13</xdr:row>
      <xdr:rowOff>114300</xdr:rowOff>
    </xdr:from>
    <xdr:to>
      <xdr:col>4</xdr:col>
      <xdr:colOff>577850</xdr:colOff>
      <xdr:row>28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E0C5DBA-0511-4217-ABD7-671C15A73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781050</xdr:colOff>
      <xdr:row>13</xdr:row>
      <xdr:rowOff>120650</xdr:rowOff>
    </xdr:from>
    <xdr:to>
      <xdr:col>7</xdr:col>
      <xdr:colOff>1219200</xdr:colOff>
      <xdr:row>28</xdr:row>
      <xdr:rowOff>101600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D979B66-8080-46F1-A285-BD49D9B1F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397E-A781-471C-8A62-BD79D2A4E684}">
  <dimension ref="A1:L29"/>
  <sheetViews>
    <sheetView tabSelected="1" workbookViewId="0">
      <selection activeCell="M10" sqref="M10"/>
    </sheetView>
  </sheetViews>
  <sheetFormatPr baseColWidth="10" defaultRowHeight="14.5" x14ac:dyDescent="0.35"/>
  <cols>
    <col min="2" max="2" width="19.1796875" customWidth="1"/>
    <col min="3" max="3" width="13.1796875" customWidth="1"/>
    <col min="4" max="4" width="17.26953125" customWidth="1"/>
    <col min="5" max="5" width="28.08984375" customWidth="1"/>
    <col min="6" max="6" width="16.90625" customWidth="1"/>
    <col min="7" max="7" width="20.81640625" customWidth="1"/>
    <col min="8" max="8" width="26.54296875" customWidth="1"/>
    <col min="9" max="9" width="13.81640625" customWidth="1"/>
    <col min="12" max="12" width="20.7265625" customWidth="1"/>
  </cols>
  <sheetData>
    <row r="1" spans="1:12" x14ac:dyDescent="0.35">
      <c r="A1" s="4" t="s">
        <v>0</v>
      </c>
      <c r="B1" s="4" t="s">
        <v>1</v>
      </c>
      <c r="C1" s="4" t="s">
        <v>3</v>
      </c>
      <c r="D1" s="4" t="s">
        <v>9</v>
      </c>
      <c r="E1" s="4" t="s">
        <v>10</v>
      </c>
      <c r="F1" s="4" t="s">
        <v>2</v>
      </c>
      <c r="G1" s="4" t="s">
        <v>8</v>
      </c>
      <c r="H1" s="4" t="s">
        <v>11</v>
      </c>
      <c r="I1" s="5" t="s">
        <v>4</v>
      </c>
      <c r="L1" s="5" t="s">
        <v>12</v>
      </c>
    </row>
    <row r="2" spans="1:12" x14ac:dyDescent="0.35">
      <c r="A2" s="3">
        <v>1</v>
      </c>
      <c r="B2" s="3">
        <v>3.2</v>
      </c>
      <c r="C2" s="3">
        <v>0.8</v>
      </c>
      <c r="D2" s="3">
        <f>B2/C2</f>
        <v>4</v>
      </c>
      <c r="E2" s="3">
        <f>D2</f>
        <v>4</v>
      </c>
      <c r="F2" s="3">
        <v>0.77</v>
      </c>
      <c r="G2">
        <f>B2/F2</f>
        <v>4.1558441558441563</v>
      </c>
      <c r="H2" s="3">
        <f>G2</f>
        <v>4.1558441558441563</v>
      </c>
      <c r="I2" s="2" t="s">
        <v>5</v>
      </c>
      <c r="J2">
        <f>AVERAGE(B2:B13)</f>
        <v>2.5166666666666671</v>
      </c>
      <c r="L2" s="3">
        <f>E2-H2</f>
        <v>-0.15584415584415634</v>
      </c>
    </row>
    <row r="3" spans="1:12" x14ac:dyDescent="0.35">
      <c r="A3" s="3">
        <v>2</v>
      </c>
      <c r="B3" s="3">
        <v>1.9</v>
      </c>
      <c r="C3" s="3">
        <v>0.6</v>
      </c>
      <c r="D3" s="3">
        <f t="shared" ref="D3:D13" si="0">B3/C3</f>
        <v>3.1666666666666665</v>
      </c>
      <c r="E3" s="3">
        <f>D3+E2</f>
        <v>7.1666666666666661</v>
      </c>
      <c r="F3" s="3">
        <v>0.8</v>
      </c>
      <c r="G3">
        <f>B3/F3</f>
        <v>2.3749999999999996</v>
      </c>
      <c r="H3" s="3">
        <f>G3+H2</f>
        <v>6.5308441558441555</v>
      </c>
      <c r="I3" s="2" t="s">
        <v>6</v>
      </c>
      <c r="J3">
        <f>MODE(B2:B13)</f>
        <v>1.8</v>
      </c>
      <c r="L3" s="3">
        <f t="shared" ref="L3:L13" si="1">E3-H3</f>
        <v>0.63582251082251062</v>
      </c>
    </row>
    <row r="4" spans="1:12" x14ac:dyDescent="0.35">
      <c r="A4" s="3">
        <v>3</v>
      </c>
      <c r="B4" s="3">
        <v>3.4</v>
      </c>
      <c r="C4" s="3">
        <v>0.68</v>
      </c>
      <c r="D4" s="3">
        <f t="shared" si="0"/>
        <v>4.9999999999999991</v>
      </c>
      <c r="E4" s="3">
        <f t="shared" ref="E4:E13" si="2">D4+E3</f>
        <v>12.166666666666664</v>
      </c>
      <c r="F4" s="3">
        <v>0.79</v>
      </c>
      <c r="G4">
        <f>B4/F4</f>
        <v>4.3037974683544302</v>
      </c>
      <c r="H4" s="3">
        <f t="shared" ref="H4:H13" si="3">G4+H3</f>
        <v>10.834641624198586</v>
      </c>
      <c r="I4" s="2" t="s">
        <v>7</v>
      </c>
      <c r="J4">
        <f>MEDIAN(B2:B14)</f>
        <v>2.4500000000000002</v>
      </c>
      <c r="L4" s="3">
        <f t="shared" si="1"/>
        <v>1.3320250424680786</v>
      </c>
    </row>
    <row r="5" spans="1:12" x14ac:dyDescent="0.35">
      <c r="A5" s="3">
        <v>4</v>
      </c>
      <c r="B5" s="3">
        <v>3.3</v>
      </c>
      <c r="C5" s="3">
        <v>0.72</v>
      </c>
      <c r="D5" s="3">
        <f t="shared" si="0"/>
        <v>4.583333333333333</v>
      </c>
      <c r="E5" s="3">
        <f t="shared" si="2"/>
        <v>16.749999999999996</v>
      </c>
      <c r="F5" s="3">
        <v>0.81</v>
      </c>
      <c r="G5">
        <f>B5/F5</f>
        <v>4.0740740740740735</v>
      </c>
      <c r="H5" s="3">
        <f t="shared" si="3"/>
        <v>14.908715698272658</v>
      </c>
      <c r="L5" s="3">
        <f t="shared" si="1"/>
        <v>1.8412843017273381</v>
      </c>
    </row>
    <row r="6" spans="1:12" x14ac:dyDescent="0.35">
      <c r="A6" s="3">
        <v>5</v>
      </c>
      <c r="B6" s="3">
        <v>2.7</v>
      </c>
      <c r="C6" s="3">
        <v>0.9</v>
      </c>
      <c r="D6" s="3">
        <f t="shared" si="0"/>
        <v>3</v>
      </c>
      <c r="E6" s="3">
        <f t="shared" si="2"/>
        <v>19.749999999999996</v>
      </c>
      <c r="F6" s="3">
        <v>0.69</v>
      </c>
      <c r="G6">
        <f>B6/F6</f>
        <v>3.9130434782608701</v>
      </c>
      <c r="H6" s="3">
        <f t="shared" si="3"/>
        <v>18.821759176533529</v>
      </c>
      <c r="L6" s="3">
        <f t="shared" si="1"/>
        <v>0.92824082346646719</v>
      </c>
    </row>
    <row r="7" spans="1:12" x14ac:dyDescent="0.35">
      <c r="A7" s="3">
        <v>6</v>
      </c>
      <c r="B7" s="3">
        <v>2.9</v>
      </c>
      <c r="C7" s="3">
        <v>0.88</v>
      </c>
      <c r="D7" s="3">
        <f t="shared" si="0"/>
        <v>3.2954545454545454</v>
      </c>
      <c r="E7" s="3">
        <f t="shared" si="2"/>
        <v>23.045454545454543</v>
      </c>
      <c r="F7" s="3">
        <v>0.85</v>
      </c>
      <c r="G7">
        <f>B7/F7</f>
        <v>3.4117647058823528</v>
      </c>
      <c r="H7" s="3">
        <f t="shared" si="3"/>
        <v>22.233523882415881</v>
      </c>
      <c r="L7" s="3">
        <f t="shared" si="1"/>
        <v>0.81193066303866246</v>
      </c>
    </row>
    <row r="8" spans="1:12" x14ac:dyDescent="0.35">
      <c r="A8" s="3">
        <v>7</v>
      </c>
      <c r="B8" s="3">
        <v>1.8</v>
      </c>
      <c r="C8" s="3">
        <v>0.87</v>
      </c>
      <c r="D8" s="3">
        <f t="shared" si="0"/>
        <v>2.0689655172413794</v>
      </c>
      <c r="E8" s="3">
        <f t="shared" si="2"/>
        <v>25.114420062695924</v>
      </c>
      <c r="F8" s="3">
        <v>0.96</v>
      </c>
      <c r="G8">
        <f>B8/F8</f>
        <v>1.8750000000000002</v>
      </c>
      <c r="H8" s="3">
        <f t="shared" si="3"/>
        <v>24.108523882415881</v>
      </c>
      <c r="L8" s="3">
        <f t="shared" si="1"/>
        <v>1.0058961802800432</v>
      </c>
    </row>
    <row r="9" spans="1:12" x14ac:dyDescent="0.35">
      <c r="A9" s="3">
        <v>8</v>
      </c>
      <c r="B9" s="3">
        <v>2.6</v>
      </c>
      <c r="C9" s="3">
        <v>0.69</v>
      </c>
      <c r="D9" s="3">
        <f t="shared" si="0"/>
        <v>3.7681159420289858</v>
      </c>
      <c r="E9" s="3">
        <f t="shared" si="2"/>
        <v>28.882536004724908</v>
      </c>
      <c r="F9" s="3">
        <v>0.87</v>
      </c>
      <c r="G9">
        <f>B9/F9</f>
        <v>2.9885057471264367</v>
      </c>
      <c r="H9" s="3">
        <f t="shared" si="3"/>
        <v>27.097029629542316</v>
      </c>
      <c r="L9" s="3">
        <f t="shared" si="1"/>
        <v>1.7855063751825924</v>
      </c>
    </row>
    <row r="10" spans="1:12" x14ac:dyDescent="0.35">
      <c r="A10" s="3">
        <v>9</v>
      </c>
      <c r="B10" s="3">
        <v>2.2999999999999998</v>
      </c>
      <c r="C10" s="3">
        <v>0.75</v>
      </c>
      <c r="D10" s="3">
        <f t="shared" si="0"/>
        <v>3.0666666666666664</v>
      </c>
      <c r="E10" s="3">
        <f t="shared" si="2"/>
        <v>31.949202671391575</v>
      </c>
      <c r="F10" s="3">
        <v>0.82</v>
      </c>
      <c r="G10">
        <f>B10/F10</f>
        <v>2.8048780487804876</v>
      </c>
      <c r="H10" s="3">
        <f t="shared" si="3"/>
        <v>29.901907678322804</v>
      </c>
      <c r="L10" s="3">
        <f t="shared" si="1"/>
        <v>2.0472949930687712</v>
      </c>
    </row>
    <row r="11" spans="1:12" x14ac:dyDescent="0.35">
      <c r="A11" s="3">
        <v>10</v>
      </c>
      <c r="B11" s="3">
        <v>2.2000000000000002</v>
      </c>
      <c r="C11" s="3">
        <v>0.77</v>
      </c>
      <c r="D11" s="3">
        <f t="shared" si="0"/>
        <v>2.8571428571428572</v>
      </c>
      <c r="E11" s="3">
        <f t="shared" si="2"/>
        <v>34.806345528534429</v>
      </c>
      <c r="F11" s="3">
        <v>0.74</v>
      </c>
      <c r="G11">
        <f>B11/F11</f>
        <v>2.9729729729729732</v>
      </c>
      <c r="H11" s="3">
        <f t="shared" si="3"/>
        <v>32.874880651295776</v>
      </c>
      <c r="L11" s="3">
        <f t="shared" si="1"/>
        <v>1.9314648772386533</v>
      </c>
    </row>
    <row r="12" spans="1:12" x14ac:dyDescent="0.35">
      <c r="A12" s="3">
        <v>11</v>
      </c>
      <c r="B12" s="3">
        <v>1.8</v>
      </c>
      <c r="C12" s="3">
        <v>0.63</v>
      </c>
      <c r="D12" s="3">
        <f t="shared" si="0"/>
        <v>2.8571428571428572</v>
      </c>
      <c r="E12" s="3">
        <f t="shared" si="2"/>
        <v>37.663488385677283</v>
      </c>
      <c r="F12" s="3">
        <v>0.71</v>
      </c>
      <c r="G12">
        <f>B12/F12</f>
        <v>2.535211267605634</v>
      </c>
      <c r="H12" s="3">
        <f t="shared" si="3"/>
        <v>35.410091918901408</v>
      </c>
      <c r="L12" s="3">
        <f t="shared" si="1"/>
        <v>2.2533964667758752</v>
      </c>
    </row>
    <row r="13" spans="1:12" x14ac:dyDescent="0.35">
      <c r="A13" s="3">
        <v>12</v>
      </c>
      <c r="B13" s="3">
        <v>2.1</v>
      </c>
      <c r="C13" s="3">
        <v>0.91</v>
      </c>
      <c r="D13" s="3">
        <f t="shared" si="0"/>
        <v>2.3076923076923079</v>
      </c>
      <c r="E13" s="3">
        <f t="shared" si="2"/>
        <v>39.97118069336959</v>
      </c>
      <c r="F13" s="3">
        <v>0.7</v>
      </c>
      <c r="G13">
        <f>B13/F13</f>
        <v>3.0000000000000004</v>
      </c>
      <c r="H13" s="3">
        <f t="shared" si="3"/>
        <v>38.410091918901408</v>
      </c>
      <c r="L13" s="3">
        <f t="shared" si="1"/>
        <v>1.5610887744681818</v>
      </c>
    </row>
    <row r="16" spans="1:12" x14ac:dyDescent="0.35">
      <c r="I16" s="1" t="s">
        <v>14</v>
      </c>
    </row>
    <row r="17" spans="9:10" x14ac:dyDescent="0.35">
      <c r="I17" s="5" t="s">
        <v>0</v>
      </c>
      <c r="J17" s="5" t="s">
        <v>13</v>
      </c>
    </row>
    <row r="18" spans="9:10" x14ac:dyDescent="0.35">
      <c r="I18" s="3">
        <v>1</v>
      </c>
      <c r="J18" s="6" t="str">
        <f>IF( (D2-G2) &lt; 0, "Raserati", "Escargot")</f>
        <v>Raserati</v>
      </c>
    </row>
    <row r="19" spans="9:10" x14ac:dyDescent="0.35">
      <c r="I19" s="3">
        <v>2</v>
      </c>
      <c r="J19" s="6" t="str">
        <f t="shared" ref="J19:J29" si="4">IF( (D3-G3) &lt; 0, "Raserati", "Escargot")</f>
        <v>Escargot</v>
      </c>
    </row>
    <row r="20" spans="9:10" x14ac:dyDescent="0.35">
      <c r="I20" s="3">
        <v>3</v>
      </c>
      <c r="J20" s="6" t="str">
        <f t="shared" si="4"/>
        <v>Escargot</v>
      </c>
    </row>
    <row r="21" spans="9:10" x14ac:dyDescent="0.35">
      <c r="I21" s="3">
        <v>4</v>
      </c>
      <c r="J21" s="6" t="str">
        <f t="shared" si="4"/>
        <v>Escargot</v>
      </c>
    </row>
    <row r="22" spans="9:10" x14ac:dyDescent="0.35">
      <c r="I22" s="3">
        <v>5</v>
      </c>
      <c r="J22" s="6" t="str">
        <f t="shared" si="4"/>
        <v>Raserati</v>
      </c>
    </row>
    <row r="23" spans="9:10" x14ac:dyDescent="0.35">
      <c r="I23" s="3">
        <v>6</v>
      </c>
      <c r="J23" s="6" t="str">
        <f t="shared" si="4"/>
        <v>Raserati</v>
      </c>
    </row>
    <row r="24" spans="9:10" x14ac:dyDescent="0.35">
      <c r="I24" s="3">
        <v>7</v>
      </c>
      <c r="J24" s="6" t="str">
        <f t="shared" si="4"/>
        <v>Escargot</v>
      </c>
    </row>
    <row r="25" spans="9:10" x14ac:dyDescent="0.35">
      <c r="I25" s="3">
        <v>8</v>
      </c>
      <c r="J25" s="6" t="str">
        <f t="shared" si="4"/>
        <v>Escargot</v>
      </c>
    </row>
    <row r="26" spans="9:10" x14ac:dyDescent="0.35">
      <c r="I26" s="3">
        <v>9</v>
      </c>
      <c r="J26" s="6" t="str">
        <f t="shared" si="4"/>
        <v>Escargot</v>
      </c>
    </row>
    <row r="27" spans="9:10" x14ac:dyDescent="0.35">
      <c r="I27" s="3">
        <v>10</v>
      </c>
      <c r="J27" s="6" t="str">
        <f t="shared" si="4"/>
        <v>Raserati</v>
      </c>
    </row>
    <row r="28" spans="9:10" x14ac:dyDescent="0.35">
      <c r="I28" s="3">
        <v>11</v>
      </c>
      <c r="J28" s="6" t="str">
        <f t="shared" si="4"/>
        <v>Escargot</v>
      </c>
    </row>
    <row r="29" spans="9:10" x14ac:dyDescent="0.35">
      <c r="I29" s="3">
        <v>12</v>
      </c>
      <c r="J29" s="6" t="str">
        <f t="shared" si="4"/>
        <v>Raserati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JuergArnold</dc:creator>
  <cp:lastModifiedBy>JuergArnold</cp:lastModifiedBy>
  <dcterms:created xsi:type="dcterms:W3CDTF">2020-09-28T16:49:51Z</dcterms:created>
  <dcterms:modified xsi:type="dcterms:W3CDTF">2020-09-28T17:19:35Z</dcterms:modified>
</cp:coreProperties>
</file>